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25725" concurrentCalc="0"/>
</workbook>
</file>

<file path=xl/calcChain.xml><?xml version="1.0" encoding="utf-8"?>
<calcChain xmlns="http://schemas.openxmlformats.org/spreadsheetml/2006/main">
  <c r="D23" i="1"/>
  <c r="E23"/>
  <c r="H12"/>
  <c r="H6"/>
  <c r="H14"/>
  <c r="H13"/>
  <c r="H28"/>
  <c r="H26"/>
  <c r="H15"/>
  <c r="H8"/>
  <c r="H25"/>
  <c r="H9"/>
  <c r="H18"/>
  <c r="H17"/>
  <c r="H16"/>
  <c r="H10"/>
  <c r="H7"/>
  <c r="H11"/>
  <c r="G12"/>
  <c r="G6"/>
  <c r="G14"/>
  <c r="G13"/>
  <c r="G28"/>
  <c r="G26"/>
  <c r="G18"/>
  <c r="G25"/>
  <c r="G15"/>
  <c r="G8"/>
  <c r="G9"/>
  <c r="G17"/>
  <c r="G16"/>
  <c r="G10"/>
  <c r="G7"/>
  <c r="G11"/>
</calcChain>
</file>

<file path=xl/sharedStrings.xml><?xml version="1.0" encoding="utf-8"?>
<sst xmlns="http://schemas.openxmlformats.org/spreadsheetml/2006/main" count="93" uniqueCount="69">
  <si>
    <t>Project Description</t>
  </si>
  <si>
    <t>4th of July Fireworks</t>
  </si>
  <si>
    <t>Caspian Beach</t>
  </si>
  <si>
    <t>Hardwick Rescue Squad</t>
  </si>
  <si>
    <t>Wonder &amp; Wisdom</t>
  </si>
  <si>
    <t>Greensboro</t>
  </si>
  <si>
    <t>Hardwick</t>
  </si>
  <si>
    <t>Hardwick Food Pantry</t>
  </si>
  <si>
    <t>Name of Organization, Project or Activity</t>
  </si>
  <si>
    <t xml:space="preserve">Greensboro Library </t>
  </si>
  <si>
    <t>4 Seasons Early Learning</t>
  </si>
  <si>
    <t xml:space="preserve"> Historical Society.</t>
  </si>
  <si>
    <t>Greensboro's Ski Trails</t>
  </si>
  <si>
    <t>Be a 501c3 organization or have a "Designated Financial Sponsor"</t>
  </si>
  <si>
    <t>Fire Department</t>
  </si>
  <si>
    <t>Maintenance of Greensboro  Winter Trails</t>
  </si>
  <si>
    <t>Cemetery Committee</t>
  </si>
  <si>
    <t>Maintenance -Caspian  beach facilities</t>
  </si>
  <si>
    <t>The Bend</t>
  </si>
  <si>
    <t>Safety fence for recently purchased adjacent one acre lot.</t>
  </si>
  <si>
    <t>Nursing Home(30 beds)</t>
  </si>
  <si>
    <t>Clear &amp; clean lines &amp; boundries of village cemetery</t>
  </si>
  <si>
    <t>Spark</t>
  </si>
  <si>
    <t>Support its business planning &amp; implementation process</t>
  </si>
  <si>
    <t>Finance installation of handicap accessible front doors</t>
  </si>
  <si>
    <t>GB Planning Commission</t>
  </si>
  <si>
    <t>Replace buildings rotting windows and sills</t>
  </si>
  <si>
    <t>Purchasing food.  8.5% from Greensboro</t>
  </si>
  <si>
    <t>Materials &amp; instructors for expanded school break camps.</t>
  </si>
  <si>
    <t xml:space="preserve"> 1/2 cost of Greensboro fireworks </t>
  </si>
  <si>
    <t>Two cordless portable screen lamps for night work.</t>
  </si>
  <si>
    <t>Listen Campaign in Greensboro Bend Village</t>
  </si>
  <si>
    <t>Craftsbury</t>
  </si>
  <si>
    <t>HQ Location</t>
  </si>
  <si>
    <t>Crafts. Community Care Ctr</t>
  </si>
  <si>
    <t>Ctr for Agricultural Economy</t>
  </si>
  <si>
    <r>
      <t xml:space="preserve">Priority :  </t>
    </r>
    <r>
      <rPr>
        <b/>
        <sz val="11"/>
        <color theme="1"/>
        <rFont val="Calibri"/>
        <family val="2"/>
        <scheme val="minor"/>
      </rPr>
      <t>10=Highest 1=Lowest</t>
    </r>
  </si>
  <si>
    <t>Youth summer reading program " A Universe of Stories"</t>
  </si>
  <si>
    <t>Housing Needs Assessment</t>
  </si>
  <si>
    <t>Digitizing historical collections</t>
  </si>
  <si>
    <t xml:space="preserve">Automatic Cardiac Resuscitation Device.  </t>
  </si>
  <si>
    <t>JS</t>
  </si>
  <si>
    <t>JS       How much $ ?</t>
  </si>
  <si>
    <t>TN       How much $ ?</t>
  </si>
  <si>
    <t>VVH     How much $ ?</t>
  </si>
  <si>
    <t>DB       How much $ ?</t>
  </si>
  <si>
    <t>AD     How much $ ?</t>
  </si>
  <si>
    <t>MM      How much $ ?</t>
  </si>
  <si>
    <t>NRS     How much $ ?</t>
  </si>
  <si>
    <t>DP     How much $ ?</t>
  </si>
  <si>
    <t>2019 Priority Average</t>
  </si>
  <si>
    <t>How much?  Average</t>
  </si>
  <si>
    <t>Tabled</t>
  </si>
  <si>
    <t>Mission: Support town initiatives and organizations that enhance our Greensboro community.</t>
  </si>
  <si>
    <t>Approved 2019/20  Grants</t>
  </si>
  <si>
    <t>Land Trust</t>
  </si>
  <si>
    <t>Town Recreation</t>
  </si>
  <si>
    <t>Whole Heart</t>
  </si>
  <si>
    <t>Heartbeet</t>
  </si>
  <si>
    <t>BOD</t>
  </si>
  <si>
    <t>Bike Rack for Bend Park</t>
  </si>
  <si>
    <t>Recipients shall have little or no organized fund raising ability.</t>
  </si>
  <si>
    <t>Greensboro-based initiatives /or  supply necessary service to the community.</t>
  </si>
  <si>
    <t>2019/20 Greensboro Association Grants</t>
  </si>
  <si>
    <t>Lotspeich Property Easement Purchase Fee</t>
  </si>
  <si>
    <t>2018/19  Grants</t>
  </si>
  <si>
    <t>Grant Criteria and Guide Lines:</t>
  </si>
  <si>
    <t>Grant total should be under $14,000 (Not including the Fireworks)</t>
  </si>
  <si>
    <t>Priority for physical and organizational infrastructure projects.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</si>
</sst>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14" fontId="6" fillId="0" borderId="0" xfId="1" applyNumberFormat="1" applyFont="1"/>
    <xf numFmtId="0" fontId="8" fillId="0" borderId="0" xfId="0" applyFont="1" applyAlignment="1"/>
    <xf numFmtId="3" fontId="4" fillId="0" borderId="1" xfId="0" applyNumberFormat="1" applyFont="1" applyBorder="1" applyAlignment="1">
      <alignment horizontal="center" wrapText="1"/>
    </xf>
    <xf numFmtId="165" fontId="0" fillId="0" borderId="1" xfId="0" applyNumberFormat="1" applyBorder="1"/>
    <xf numFmtId="0" fontId="6" fillId="2" borderId="0" xfId="0" applyFont="1" applyFill="1"/>
    <xf numFmtId="0" fontId="0" fillId="2" borderId="1" xfId="0" applyFill="1" applyBorder="1"/>
    <xf numFmtId="0" fontId="0" fillId="2" borderId="0" xfId="0" applyFill="1"/>
    <xf numFmtId="3" fontId="0" fillId="2" borderId="1" xfId="0" applyNumberFormat="1" applyFont="1" applyFill="1" applyBorder="1" applyAlignment="1">
      <alignment horizontal="center" wrapText="1"/>
    </xf>
    <xf numFmtId="0" fontId="0" fillId="2" borderId="0" xfId="0" applyFill="1" applyBorder="1"/>
    <xf numFmtId="165" fontId="0" fillId="0" borderId="0" xfId="0" applyNumberFormat="1" applyBorder="1"/>
    <xf numFmtId="0" fontId="0" fillId="0" borderId="4" xfId="0" applyBorder="1"/>
    <xf numFmtId="164" fontId="1" fillId="2" borderId="4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165" fontId="1" fillId="2" borderId="4" xfId="1" applyNumberFormat="1" applyFont="1" applyFill="1" applyBorder="1" applyAlignment="1">
      <alignment horizontal="center"/>
    </xf>
    <xf numFmtId="164" fontId="6" fillId="2" borderId="0" xfId="1" applyNumberFormat="1" applyFont="1" applyFill="1"/>
    <xf numFmtId="164" fontId="1" fillId="2" borderId="1" xfId="1" applyNumberFormat="1" applyFont="1" applyFill="1" applyBorder="1" applyAlignment="1">
      <alignment horizontal="center" wrapText="1"/>
    </xf>
    <xf numFmtId="164" fontId="0" fillId="2" borderId="1" xfId="1" applyNumberFormat="1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" xfId="0" applyFill="1" applyBorder="1"/>
    <xf numFmtId="0" fontId="0" fillId="0" borderId="6" xfId="0" applyBorder="1"/>
    <xf numFmtId="3" fontId="0" fillId="0" borderId="6" xfId="0" applyNumberFormat="1" applyFont="1" applyBorder="1" applyAlignment="1">
      <alignment horizontal="right"/>
    </xf>
    <xf numFmtId="0" fontId="0" fillId="2" borderId="6" xfId="0" applyFill="1" applyBorder="1"/>
    <xf numFmtId="165" fontId="0" fillId="0" borderId="6" xfId="0" applyNumberFormat="1" applyBorder="1"/>
    <xf numFmtId="3" fontId="0" fillId="0" borderId="6" xfId="0" applyNumberFormat="1" applyBorder="1"/>
    <xf numFmtId="0" fontId="0" fillId="0" borderId="3" xfId="0" applyBorder="1"/>
    <xf numFmtId="0" fontId="0" fillId="2" borderId="3" xfId="0" applyFill="1" applyBorder="1"/>
    <xf numFmtId="165" fontId="0" fillId="0" borderId="3" xfId="0" applyNumberFormat="1" applyBorder="1"/>
    <xf numFmtId="3" fontId="0" fillId="0" borderId="3" xfId="0" applyNumberFormat="1" applyBorder="1"/>
    <xf numFmtId="0" fontId="0" fillId="0" borderId="4" xfId="0" applyFill="1" applyBorder="1"/>
    <xf numFmtId="3" fontId="0" fillId="0" borderId="4" xfId="0" applyNumberFormat="1" applyFont="1" applyBorder="1" applyAlignment="1">
      <alignment horizontal="right"/>
    </xf>
    <xf numFmtId="0" fontId="9" fillId="0" borderId="0" xfId="0" applyFont="1" applyAlignment="1"/>
    <xf numFmtId="164" fontId="1" fillId="2" borderId="3" xfId="1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2" borderId="4" xfId="1" applyNumberFormat="1" applyFont="1" applyFill="1" applyBorder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Normal="100" workbookViewId="0">
      <selection activeCell="C38" sqref="C38"/>
    </sheetView>
  </sheetViews>
  <sheetFormatPr defaultRowHeight="15"/>
  <cols>
    <col min="1" max="1" width="27.140625" customWidth="1"/>
    <col min="2" max="2" width="13" customWidth="1"/>
    <col min="3" max="3" width="51.42578125" customWidth="1"/>
    <col min="4" max="4" width="8" style="18" customWidth="1"/>
    <col min="5" max="5" width="19" style="39" customWidth="1"/>
    <col min="6" max="6" width="9.140625" style="27" hidden="1" customWidth="1"/>
    <col min="7" max="8" width="9.140625" hidden="1" customWidth="1"/>
    <col min="9" max="9" width="11" hidden="1" customWidth="1"/>
    <col min="10" max="10" width="9.140625" hidden="1" customWidth="1"/>
    <col min="11" max="11" width="11" hidden="1" customWidth="1"/>
    <col min="12" max="12" width="9.140625" hidden="1" customWidth="1"/>
    <col min="13" max="13" width="11" hidden="1" customWidth="1"/>
    <col min="14" max="14" width="9.140625" hidden="1" customWidth="1"/>
    <col min="15" max="15" width="11" hidden="1" customWidth="1"/>
    <col min="16" max="16" width="9.140625" hidden="1" customWidth="1"/>
    <col min="17" max="17" width="11" hidden="1" customWidth="1"/>
    <col min="18" max="18" width="9.140625" hidden="1" customWidth="1"/>
    <col min="19" max="19" width="11" hidden="1" customWidth="1"/>
    <col min="20" max="20" width="9.140625" hidden="1" customWidth="1"/>
    <col min="21" max="21" width="11" hidden="1" customWidth="1"/>
    <col min="22" max="22" width="9.140625" hidden="1" customWidth="1"/>
    <col min="23" max="23" width="11" hidden="1" customWidth="1"/>
    <col min="24" max="24" width="9.140625" hidden="1" customWidth="1"/>
  </cols>
  <sheetData>
    <row r="1" spans="1:24" s="11" customFormat="1" ht="15.75">
      <c r="A1" s="10" t="s">
        <v>63</v>
      </c>
      <c r="D1" s="15"/>
      <c r="E1" s="35"/>
      <c r="F1" s="25"/>
      <c r="I1" s="21" t="s">
        <v>41</v>
      </c>
      <c r="K1" s="21"/>
      <c r="M1" s="21"/>
      <c r="O1" s="21"/>
      <c r="Q1" s="21"/>
      <c r="S1" s="21"/>
      <c r="U1" s="21"/>
      <c r="W1" s="21"/>
    </row>
    <row r="2" spans="1:24" s="11" customFormat="1" ht="6" customHeight="1">
      <c r="A2" s="10"/>
      <c r="D2" s="15"/>
      <c r="E2" s="35"/>
      <c r="F2" s="25"/>
    </row>
    <row r="3" spans="1:24" s="11" customFormat="1" ht="15.75">
      <c r="A3" s="57" t="s">
        <v>53</v>
      </c>
      <c r="D3" s="15"/>
      <c r="E3" s="35"/>
      <c r="F3" s="25"/>
    </row>
    <row r="4" spans="1:24" s="11" customFormat="1" ht="6.75" customHeight="1">
      <c r="A4" s="22"/>
      <c r="D4" s="15"/>
      <c r="E4" s="35"/>
      <c r="F4" s="25"/>
    </row>
    <row r="5" spans="1:24" ht="33.75" customHeight="1">
      <c r="A5" s="1" t="s">
        <v>8</v>
      </c>
      <c r="B5" s="4" t="s">
        <v>33</v>
      </c>
      <c r="C5" s="2" t="s">
        <v>0</v>
      </c>
      <c r="D5" s="42" t="s">
        <v>65</v>
      </c>
      <c r="E5" s="36" t="s">
        <v>54</v>
      </c>
      <c r="F5" s="28"/>
      <c r="G5" s="19" t="s">
        <v>50</v>
      </c>
      <c r="H5" s="23" t="s">
        <v>51</v>
      </c>
      <c r="I5" s="19" t="s">
        <v>36</v>
      </c>
      <c r="J5" s="14" t="s">
        <v>42</v>
      </c>
      <c r="K5" s="19" t="s">
        <v>36</v>
      </c>
      <c r="L5" s="14" t="s">
        <v>43</v>
      </c>
      <c r="M5" s="19" t="s">
        <v>36</v>
      </c>
      <c r="N5" s="14" t="s">
        <v>44</v>
      </c>
      <c r="O5" s="19" t="s">
        <v>36</v>
      </c>
      <c r="P5" s="14" t="s">
        <v>45</v>
      </c>
      <c r="Q5" s="19" t="s">
        <v>36</v>
      </c>
      <c r="R5" s="14" t="s">
        <v>46</v>
      </c>
      <c r="S5" s="19" t="s">
        <v>36</v>
      </c>
      <c r="T5" s="14" t="s">
        <v>47</v>
      </c>
      <c r="U5" s="19" t="s">
        <v>36</v>
      </c>
      <c r="V5" s="14" t="s">
        <v>48</v>
      </c>
      <c r="W5" s="19" t="s">
        <v>36</v>
      </c>
      <c r="X5" s="14" t="s">
        <v>49</v>
      </c>
    </row>
    <row r="6" spans="1:24">
      <c r="A6" s="3" t="s">
        <v>9</v>
      </c>
      <c r="B6" s="3" t="s">
        <v>5</v>
      </c>
      <c r="C6" s="3" t="s">
        <v>37</v>
      </c>
      <c r="D6" s="9">
        <v>1500</v>
      </c>
      <c r="E6" s="37">
        <v>1750</v>
      </c>
      <c r="F6" s="26"/>
      <c r="G6" s="24">
        <f>(I6+K6+M6+O6+Q6+S6+U6+W6)/7</f>
        <v>8.1428571428571423</v>
      </c>
      <c r="H6" s="8">
        <f>(J6+L6+N6+P6+R6+T6+V6+X6)/8</f>
        <v>1525</v>
      </c>
      <c r="I6" s="3">
        <v>9</v>
      </c>
      <c r="J6" s="3">
        <v>2000</v>
      </c>
      <c r="K6" s="3"/>
      <c r="L6" s="3">
        <v>1500</v>
      </c>
      <c r="M6" s="3">
        <v>7</v>
      </c>
      <c r="N6" s="3">
        <v>1200</v>
      </c>
      <c r="O6" s="3">
        <v>8</v>
      </c>
      <c r="P6" s="3">
        <v>1500</v>
      </c>
      <c r="Q6" s="3">
        <v>5</v>
      </c>
      <c r="R6" s="3">
        <v>1500</v>
      </c>
      <c r="S6" s="3">
        <v>10</v>
      </c>
      <c r="T6" s="3">
        <v>1500</v>
      </c>
      <c r="U6" s="3">
        <v>10</v>
      </c>
      <c r="V6" s="3">
        <v>1500</v>
      </c>
      <c r="W6" s="3">
        <v>8</v>
      </c>
      <c r="X6" s="3">
        <v>1500</v>
      </c>
    </row>
    <row r="7" spans="1:24">
      <c r="A7" s="3" t="s">
        <v>4</v>
      </c>
      <c r="B7" s="3" t="s">
        <v>5</v>
      </c>
      <c r="C7" s="3" t="s">
        <v>28</v>
      </c>
      <c r="D7" s="9">
        <v>1000</v>
      </c>
      <c r="E7" s="37">
        <v>1500</v>
      </c>
      <c r="F7" s="26"/>
      <c r="G7" s="24">
        <f>(I7+K7+M7+O7+Q7+S7+U7+W7)/8</f>
        <v>7.125</v>
      </c>
      <c r="H7" s="8">
        <f>(J7+L7+N7+P7+R7+T7+V7+X7)/8</f>
        <v>1187.5</v>
      </c>
      <c r="I7" s="3">
        <v>7</v>
      </c>
      <c r="J7" s="3">
        <v>1000</v>
      </c>
      <c r="K7" s="3">
        <v>2</v>
      </c>
      <c r="L7" s="3">
        <v>500</v>
      </c>
      <c r="M7" s="3">
        <v>9</v>
      </c>
      <c r="N7" s="3">
        <v>1500</v>
      </c>
      <c r="O7" s="3">
        <v>5</v>
      </c>
      <c r="P7" s="3">
        <v>1500</v>
      </c>
      <c r="Q7" s="3">
        <v>8</v>
      </c>
      <c r="R7" s="3">
        <v>1500</v>
      </c>
      <c r="S7" s="3">
        <v>6</v>
      </c>
      <c r="T7" s="3">
        <v>1000</v>
      </c>
      <c r="U7" s="3">
        <v>10</v>
      </c>
      <c r="V7" s="3">
        <v>1500</v>
      </c>
      <c r="W7" s="3">
        <v>10</v>
      </c>
      <c r="X7" s="3">
        <v>1000</v>
      </c>
    </row>
    <row r="8" spans="1:24">
      <c r="A8" s="3" t="s">
        <v>22</v>
      </c>
      <c r="B8" s="3" t="s">
        <v>5</v>
      </c>
      <c r="C8" s="3" t="s">
        <v>23</v>
      </c>
      <c r="D8" s="9">
        <v>0</v>
      </c>
      <c r="E8" s="37">
        <v>1250</v>
      </c>
      <c r="F8" s="26"/>
      <c r="G8" s="24">
        <f>(I8+K8+M8+O8+Q8+S8+U8+W8)/8</f>
        <v>6</v>
      </c>
      <c r="H8" s="8">
        <f>(J8+L8+N8+P8+R8+T8+V8+X8)/6</f>
        <v>833.33333333333337</v>
      </c>
      <c r="I8" s="3">
        <v>3</v>
      </c>
      <c r="J8" s="3">
        <v>500</v>
      </c>
      <c r="K8" s="3">
        <v>4</v>
      </c>
      <c r="L8" s="3">
        <v>500</v>
      </c>
      <c r="M8" s="3">
        <v>8</v>
      </c>
      <c r="N8" s="3">
        <v>1000</v>
      </c>
      <c r="O8" s="3">
        <v>4</v>
      </c>
      <c r="P8" s="3">
        <v>1000</v>
      </c>
      <c r="Q8" s="3">
        <v>6</v>
      </c>
      <c r="R8" s="3">
        <v>500</v>
      </c>
      <c r="S8" s="3">
        <v>5</v>
      </c>
      <c r="T8" s="3"/>
      <c r="U8" s="3">
        <v>10</v>
      </c>
      <c r="V8" s="3">
        <v>1500</v>
      </c>
      <c r="W8" s="3">
        <v>8</v>
      </c>
      <c r="X8" s="3"/>
    </row>
    <row r="9" spans="1:24">
      <c r="A9" s="3" t="s">
        <v>20</v>
      </c>
      <c r="B9" s="3" t="s">
        <v>5</v>
      </c>
      <c r="C9" s="3" t="s">
        <v>26</v>
      </c>
      <c r="D9" s="9">
        <v>500</v>
      </c>
      <c r="E9" s="37">
        <v>1000</v>
      </c>
      <c r="F9" s="26"/>
      <c r="G9" s="24">
        <f>(I9+K9+M9+O9+Q9+S9+U9+W9)/8</f>
        <v>6.375</v>
      </c>
      <c r="H9" s="8">
        <f>(J9+L9+N9+P9+R9+T9+V9+X9)/8</f>
        <v>1000</v>
      </c>
      <c r="I9" s="3">
        <v>8</v>
      </c>
      <c r="J9" s="3">
        <v>1000</v>
      </c>
      <c r="K9" s="3">
        <v>10</v>
      </c>
      <c r="L9" s="3">
        <v>1000</v>
      </c>
      <c r="M9" s="3">
        <v>7</v>
      </c>
      <c r="N9" s="3">
        <v>1000</v>
      </c>
      <c r="O9" s="3">
        <v>1</v>
      </c>
      <c r="P9" s="3">
        <v>1000</v>
      </c>
      <c r="Q9" s="3">
        <v>6</v>
      </c>
      <c r="R9" s="3">
        <v>1000</v>
      </c>
      <c r="S9" s="3">
        <v>7</v>
      </c>
      <c r="T9" s="3">
        <v>1000</v>
      </c>
      <c r="U9" s="3">
        <v>4</v>
      </c>
      <c r="V9" s="3">
        <v>1000</v>
      </c>
      <c r="W9" s="3">
        <v>8</v>
      </c>
      <c r="X9" s="3">
        <v>1000</v>
      </c>
    </row>
    <row r="10" spans="1:24">
      <c r="A10" s="3" t="s">
        <v>3</v>
      </c>
      <c r="B10" s="3" t="s">
        <v>6</v>
      </c>
      <c r="C10" s="3" t="s">
        <v>40</v>
      </c>
      <c r="D10" s="9">
        <v>1000</v>
      </c>
      <c r="E10" s="37">
        <v>1000</v>
      </c>
      <c r="F10" s="26"/>
      <c r="G10" s="24">
        <f>(I10+K10+M10+O10+Q10+S10+U10+W10)/8</f>
        <v>7.75</v>
      </c>
      <c r="H10" s="8">
        <f>(J10+L10+N10+P10+R10+T10+V10+X10)/8</f>
        <v>1000</v>
      </c>
      <c r="I10" s="3">
        <v>7</v>
      </c>
      <c r="J10" s="3">
        <v>1000</v>
      </c>
      <c r="K10" s="3">
        <v>10</v>
      </c>
      <c r="L10" s="3">
        <v>1000</v>
      </c>
      <c r="M10" s="3">
        <v>8</v>
      </c>
      <c r="N10" s="3">
        <v>1000</v>
      </c>
      <c r="O10" s="3">
        <v>1</v>
      </c>
      <c r="P10" s="3">
        <v>1000</v>
      </c>
      <c r="Q10" s="3">
        <v>10</v>
      </c>
      <c r="R10" s="3">
        <v>1000</v>
      </c>
      <c r="S10" s="3">
        <v>10</v>
      </c>
      <c r="T10" s="3">
        <v>1000</v>
      </c>
      <c r="U10" s="3">
        <v>8</v>
      </c>
      <c r="V10" s="3">
        <v>1000</v>
      </c>
      <c r="W10" s="3">
        <v>8</v>
      </c>
      <c r="X10" s="3">
        <v>1000</v>
      </c>
    </row>
    <row r="11" spans="1:24">
      <c r="A11" s="3" t="s">
        <v>10</v>
      </c>
      <c r="B11" s="3" t="s">
        <v>18</v>
      </c>
      <c r="C11" s="3" t="s">
        <v>19</v>
      </c>
      <c r="D11" s="9">
        <v>1000</v>
      </c>
      <c r="E11" s="37">
        <v>1000</v>
      </c>
      <c r="F11" s="26"/>
      <c r="G11" s="24">
        <f>(I11+K11+M11+O11+Q11+S11+U11+W11)/8</f>
        <v>8.25</v>
      </c>
      <c r="H11" s="8">
        <f>(J11+L11+N11+P11+R11+T11+V11+X11)/8</f>
        <v>1000</v>
      </c>
      <c r="I11" s="3">
        <v>10</v>
      </c>
      <c r="J11" s="3">
        <v>1000</v>
      </c>
      <c r="K11" s="3">
        <v>9</v>
      </c>
      <c r="L11" s="3">
        <v>1000</v>
      </c>
      <c r="M11" s="3">
        <v>7</v>
      </c>
      <c r="N11" s="3">
        <v>1000</v>
      </c>
      <c r="O11" s="3">
        <v>3</v>
      </c>
      <c r="P11" s="3">
        <v>1000</v>
      </c>
      <c r="Q11" s="3">
        <v>9</v>
      </c>
      <c r="R11" s="3">
        <v>1000</v>
      </c>
      <c r="S11" s="3">
        <v>10</v>
      </c>
      <c r="T11" s="3">
        <v>1000</v>
      </c>
      <c r="U11" s="3">
        <v>8</v>
      </c>
      <c r="V11" s="3">
        <v>1000</v>
      </c>
      <c r="W11" s="3">
        <v>10</v>
      </c>
      <c r="X11" s="3">
        <v>1000</v>
      </c>
    </row>
    <row r="12" spans="1:24">
      <c r="A12" s="3" t="s">
        <v>12</v>
      </c>
      <c r="B12" s="3" t="s">
        <v>5</v>
      </c>
      <c r="C12" s="3" t="s">
        <v>15</v>
      </c>
      <c r="D12" s="9">
        <v>1000</v>
      </c>
      <c r="E12" s="37">
        <v>1000</v>
      </c>
      <c r="F12" s="26"/>
      <c r="G12" s="24">
        <f>(I12+K12+M12+O12+Q12+S12+U12+W12)/7</f>
        <v>8.4285714285714288</v>
      </c>
      <c r="H12" s="8">
        <f>(J12+L12+N12+P12+R12+T12+V12+X12)/8</f>
        <v>1000</v>
      </c>
      <c r="I12" s="3">
        <v>8</v>
      </c>
      <c r="J12" s="3">
        <v>1000</v>
      </c>
      <c r="K12" s="3"/>
      <c r="L12" s="3">
        <v>1000</v>
      </c>
      <c r="M12" s="3">
        <v>9</v>
      </c>
      <c r="N12" s="3">
        <v>1000</v>
      </c>
      <c r="O12" s="3">
        <v>7</v>
      </c>
      <c r="P12" s="3">
        <v>1000</v>
      </c>
      <c r="Q12" s="3">
        <v>7</v>
      </c>
      <c r="R12" s="3">
        <v>1000</v>
      </c>
      <c r="S12" s="3">
        <v>8</v>
      </c>
      <c r="T12" s="3">
        <v>1000</v>
      </c>
      <c r="U12" s="3">
        <v>10</v>
      </c>
      <c r="V12" s="3">
        <v>1000</v>
      </c>
      <c r="W12" s="3">
        <v>10</v>
      </c>
      <c r="X12" s="3">
        <v>1000</v>
      </c>
    </row>
    <row r="13" spans="1:24">
      <c r="A13" s="3" t="s">
        <v>2</v>
      </c>
      <c r="B13" s="3" t="s">
        <v>5</v>
      </c>
      <c r="C13" s="3" t="s">
        <v>17</v>
      </c>
      <c r="D13" s="9">
        <v>1000</v>
      </c>
      <c r="E13" s="37">
        <v>1000</v>
      </c>
      <c r="F13" s="26"/>
      <c r="G13" s="24">
        <f>(I13+K13+M13+O13+Q13+S13+U13+W13)/6</f>
        <v>8.1666666666666661</v>
      </c>
      <c r="H13" s="8">
        <f>(J13+L13+N13+P13+R13+T13+V13+X13)/7</f>
        <v>1000</v>
      </c>
      <c r="I13" s="3">
        <v>9</v>
      </c>
      <c r="J13" s="3">
        <v>1000</v>
      </c>
      <c r="K13" s="3"/>
      <c r="L13" s="3">
        <v>1000</v>
      </c>
      <c r="M13" s="3">
        <v>8</v>
      </c>
      <c r="N13" s="3">
        <v>1000</v>
      </c>
      <c r="O13" s="3">
        <v>9</v>
      </c>
      <c r="P13" s="3">
        <v>1000</v>
      </c>
      <c r="Q13" s="3">
        <v>8</v>
      </c>
      <c r="R13" s="3">
        <v>1000</v>
      </c>
      <c r="S13" s="3">
        <v>10</v>
      </c>
      <c r="T13" s="3">
        <v>1000</v>
      </c>
      <c r="U13" s="3"/>
      <c r="V13" s="3">
        <v>1000</v>
      </c>
      <c r="W13" s="3">
        <v>5</v>
      </c>
      <c r="X13" s="3"/>
    </row>
    <row r="14" spans="1:24">
      <c r="A14" s="3" t="s">
        <v>7</v>
      </c>
      <c r="B14" s="3" t="s">
        <v>6</v>
      </c>
      <c r="C14" s="3" t="s">
        <v>27</v>
      </c>
      <c r="D14" s="20">
        <v>500</v>
      </c>
      <c r="E14" s="37">
        <v>750</v>
      </c>
      <c r="F14" s="26"/>
      <c r="G14" s="24">
        <f t="shared" ref="G14" si="0">(I14+K14+M14+O14+Q14+S14+U14+W14)/7</f>
        <v>8.5714285714285712</v>
      </c>
      <c r="H14" s="8">
        <f t="shared" ref="H14" si="1">(J14+L14+N14+P14+R14+T14+V14+X14)/8</f>
        <v>650</v>
      </c>
      <c r="I14" s="3">
        <v>9</v>
      </c>
      <c r="J14" s="3">
        <v>700</v>
      </c>
      <c r="K14" s="3"/>
      <c r="L14" s="3">
        <v>1000</v>
      </c>
      <c r="M14" s="3">
        <v>8</v>
      </c>
      <c r="N14" s="3">
        <v>500</v>
      </c>
      <c r="O14" s="3">
        <v>10</v>
      </c>
      <c r="P14" s="3">
        <v>500</v>
      </c>
      <c r="Q14" s="3">
        <v>5</v>
      </c>
      <c r="R14" s="3">
        <v>500</v>
      </c>
      <c r="S14" s="3">
        <v>8</v>
      </c>
      <c r="T14" s="3">
        <v>1000</v>
      </c>
      <c r="U14" s="3">
        <v>10</v>
      </c>
      <c r="V14" s="3">
        <v>500</v>
      </c>
      <c r="W14" s="3">
        <v>10</v>
      </c>
      <c r="X14" s="3">
        <v>500</v>
      </c>
    </row>
    <row r="15" spans="1:24">
      <c r="A15" s="3" t="s">
        <v>34</v>
      </c>
      <c r="B15" s="3" t="s">
        <v>32</v>
      </c>
      <c r="C15" s="3" t="s">
        <v>24</v>
      </c>
      <c r="D15" s="9">
        <v>0</v>
      </c>
      <c r="E15" s="37">
        <v>750</v>
      </c>
      <c r="F15" s="26"/>
      <c r="G15" s="24">
        <f>(I15+K15+M15+O15+Q15+S15+U15+W15)/8</f>
        <v>6</v>
      </c>
      <c r="H15" s="8">
        <f>(J15+L15+N15+P15+R15+T15+V15+X15)/7</f>
        <v>785.71428571428567</v>
      </c>
      <c r="I15" s="3">
        <v>6</v>
      </c>
      <c r="J15" s="3">
        <v>500</v>
      </c>
      <c r="K15" s="3">
        <v>10</v>
      </c>
      <c r="L15" s="3">
        <v>1000</v>
      </c>
      <c r="M15" s="3">
        <v>7</v>
      </c>
      <c r="N15" s="3">
        <v>750</v>
      </c>
      <c r="O15" s="3">
        <v>1</v>
      </c>
      <c r="P15" s="3">
        <v>1000</v>
      </c>
      <c r="Q15" s="3">
        <v>5</v>
      </c>
      <c r="R15" s="3">
        <v>1000</v>
      </c>
      <c r="S15" s="3">
        <v>5</v>
      </c>
      <c r="T15" s="3">
        <v>500</v>
      </c>
      <c r="U15" s="3">
        <v>4</v>
      </c>
      <c r="V15" s="3">
        <v>750</v>
      </c>
      <c r="W15" s="3">
        <v>10</v>
      </c>
      <c r="X15" s="3"/>
    </row>
    <row r="16" spans="1:24">
      <c r="A16" s="3" t="s">
        <v>16</v>
      </c>
      <c r="B16" s="3" t="s">
        <v>5</v>
      </c>
      <c r="C16" s="3" t="s">
        <v>21</v>
      </c>
      <c r="D16" s="43">
        <v>300</v>
      </c>
      <c r="E16" s="40">
        <v>500</v>
      </c>
      <c r="F16" s="26"/>
      <c r="G16" s="24">
        <f t="shared" ref="G16:G17" si="2">(I16+K16+M16+O16+Q16+S16+U16+W16)/8</f>
        <v>5.25</v>
      </c>
      <c r="H16" s="8">
        <f t="shared" ref="H16:H18" si="3">(J16+L16+N16+P16+R16+T16+V16+X16)/8</f>
        <v>662.5</v>
      </c>
      <c r="I16" s="3">
        <v>5</v>
      </c>
      <c r="J16" s="3">
        <v>500</v>
      </c>
      <c r="K16" s="3">
        <v>6</v>
      </c>
      <c r="L16" s="3">
        <v>1000</v>
      </c>
      <c r="M16" s="3">
        <v>7</v>
      </c>
      <c r="N16" s="3">
        <v>500</v>
      </c>
      <c r="O16" s="3">
        <v>1</v>
      </c>
      <c r="P16" s="3">
        <v>1000</v>
      </c>
      <c r="Q16" s="3">
        <v>9</v>
      </c>
      <c r="R16" s="3">
        <v>1000</v>
      </c>
      <c r="S16" s="3">
        <v>8</v>
      </c>
      <c r="T16" s="3">
        <v>1000</v>
      </c>
      <c r="U16" s="3">
        <v>1</v>
      </c>
      <c r="V16" s="3">
        <v>0</v>
      </c>
      <c r="W16" s="3">
        <v>5</v>
      </c>
      <c r="X16" s="3">
        <v>300</v>
      </c>
    </row>
    <row r="17" spans="1:24">
      <c r="A17" s="3" t="s">
        <v>14</v>
      </c>
      <c r="B17" s="3" t="s">
        <v>5</v>
      </c>
      <c r="C17" s="3" t="s">
        <v>30</v>
      </c>
      <c r="D17" s="9">
        <v>300</v>
      </c>
      <c r="E17" s="37">
        <v>500</v>
      </c>
      <c r="F17" s="26"/>
      <c r="G17" s="24">
        <f t="shared" si="2"/>
        <v>5.5</v>
      </c>
      <c r="H17" s="8">
        <f t="shared" si="3"/>
        <v>450</v>
      </c>
      <c r="I17" s="3">
        <v>6</v>
      </c>
      <c r="J17" s="3">
        <v>500</v>
      </c>
      <c r="K17" s="3">
        <v>5</v>
      </c>
      <c r="L17" s="3">
        <v>500</v>
      </c>
      <c r="M17" s="3">
        <v>6</v>
      </c>
      <c r="N17" s="3">
        <v>500</v>
      </c>
      <c r="O17" s="3">
        <v>1</v>
      </c>
      <c r="P17" s="3">
        <v>300</v>
      </c>
      <c r="Q17" s="3">
        <v>8</v>
      </c>
      <c r="R17" s="3">
        <v>600</v>
      </c>
      <c r="S17" s="3">
        <v>7</v>
      </c>
      <c r="T17" s="3">
        <v>600</v>
      </c>
      <c r="U17" s="3">
        <v>1</v>
      </c>
      <c r="V17" s="3">
        <v>0</v>
      </c>
      <c r="W17" s="3">
        <v>10</v>
      </c>
      <c r="X17" s="3">
        <v>600</v>
      </c>
    </row>
    <row r="18" spans="1:24">
      <c r="A18" s="3" t="s">
        <v>11</v>
      </c>
      <c r="B18" s="3" t="s">
        <v>5</v>
      </c>
      <c r="C18" s="3" t="s">
        <v>39</v>
      </c>
      <c r="D18" s="9">
        <v>500</v>
      </c>
      <c r="E18" s="37">
        <v>500</v>
      </c>
      <c r="F18" s="26"/>
      <c r="G18" s="24">
        <f>(I18+K18+M18+O18+Q18+S18+U18+W18)/7</f>
        <v>5.1428571428571432</v>
      </c>
      <c r="H18" s="8">
        <f t="shared" si="3"/>
        <v>400</v>
      </c>
      <c r="I18" s="3">
        <v>2</v>
      </c>
      <c r="J18" s="3">
        <v>300</v>
      </c>
      <c r="K18" s="3">
        <v>7</v>
      </c>
      <c r="L18" s="3">
        <v>900</v>
      </c>
      <c r="M18" s="3">
        <v>6</v>
      </c>
      <c r="N18" s="3">
        <v>500</v>
      </c>
      <c r="O18" s="3"/>
      <c r="P18" s="3"/>
      <c r="Q18" s="3">
        <v>5</v>
      </c>
      <c r="R18" s="3">
        <v>500</v>
      </c>
      <c r="S18" s="3">
        <v>8</v>
      </c>
      <c r="T18" s="3"/>
      <c r="U18" s="3">
        <v>7</v>
      </c>
      <c r="V18" s="3">
        <v>1000</v>
      </c>
      <c r="W18" s="3">
        <v>1</v>
      </c>
      <c r="X18" s="3">
        <v>0</v>
      </c>
    </row>
    <row r="19" spans="1:24">
      <c r="A19" s="3" t="s">
        <v>55</v>
      </c>
      <c r="B19" s="3" t="s">
        <v>5</v>
      </c>
      <c r="C19" s="3" t="s">
        <v>64</v>
      </c>
      <c r="D19" s="9">
        <v>750</v>
      </c>
      <c r="E19" s="37"/>
      <c r="F19" s="26"/>
      <c r="G19" s="24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3" t="s">
        <v>56</v>
      </c>
      <c r="B20" s="3" t="s">
        <v>5</v>
      </c>
      <c r="C20" s="3" t="s">
        <v>60</v>
      </c>
      <c r="D20" s="9">
        <v>500</v>
      </c>
      <c r="E20" s="37"/>
      <c r="F20" s="26"/>
      <c r="G20" s="24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3" t="s">
        <v>57</v>
      </c>
      <c r="B21" s="3" t="s">
        <v>5</v>
      </c>
      <c r="C21" s="3"/>
      <c r="D21" s="9">
        <v>250</v>
      </c>
      <c r="E21" s="37"/>
      <c r="F21" s="26"/>
      <c r="G21" s="24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thickBot="1">
      <c r="A22" s="3" t="s">
        <v>58</v>
      </c>
      <c r="B22" s="3" t="s">
        <v>6</v>
      </c>
      <c r="C22" s="3"/>
      <c r="D22" s="44">
        <v>250</v>
      </c>
      <c r="E22" s="41"/>
      <c r="F22" s="26"/>
      <c r="G22" s="24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>
      <c r="A23" s="3"/>
      <c r="B23" s="3"/>
      <c r="C23" s="3"/>
      <c r="D23" s="40">
        <f>SUM(D6:D22)</f>
        <v>10350</v>
      </c>
      <c r="E23" s="58">
        <f>SUM(E6:E22)</f>
        <v>12500</v>
      </c>
      <c r="F23" s="26"/>
      <c r="G23" s="24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7" customFormat="1">
      <c r="A24" s="31"/>
      <c r="B24" s="31"/>
      <c r="C24" s="33"/>
      <c r="D24" s="32"/>
      <c r="E24" s="32"/>
      <c r="F24" s="32"/>
      <c r="G24" s="3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>
      <c r="A25" s="13" t="s">
        <v>25</v>
      </c>
      <c r="B25" s="3" t="s">
        <v>5</v>
      </c>
      <c r="C25" s="3" t="s">
        <v>38</v>
      </c>
      <c r="D25" s="9">
        <v>0</v>
      </c>
      <c r="E25" s="59" t="s">
        <v>52</v>
      </c>
      <c r="F25" s="26"/>
      <c r="G25" s="24">
        <f>(I25+K25+M25+O25+Q25+S25+U25+W25)/7</f>
        <v>6.7142857142857144</v>
      </c>
      <c r="H25" s="8">
        <f>(J25+L25+N25+P25+R25+T25+V25+X25)/7</f>
        <v>621.42857142857144</v>
      </c>
      <c r="I25" s="3">
        <v>5</v>
      </c>
      <c r="J25" s="3">
        <v>500</v>
      </c>
      <c r="K25" s="3">
        <v>9</v>
      </c>
      <c r="L25" s="3">
        <v>700</v>
      </c>
      <c r="M25" s="3">
        <v>8</v>
      </c>
      <c r="N25" s="3">
        <v>750</v>
      </c>
      <c r="O25" s="3"/>
      <c r="P25" s="3"/>
      <c r="Q25" s="3">
        <v>5</v>
      </c>
      <c r="R25" s="3">
        <v>750</v>
      </c>
      <c r="S25" s="3">
        <v>5</v>
      </c>
      <c r="T25" s="3">
        <v>400</v>
      </c>
      <c r="U25" s="3">
        <v>5</v>
      </c>
      <c r="V25" s="3">
        <v>750</v>
      </c>
      <c r="W25" s="3">
        <v>10</v>
      </c>
      <c r="X25" s="3">
        <v>500</v>
      </c>
    </row>
    <row r="26" spans="1:24">
      <c r="A26" s="45" t="s">
        <v>35</v>
      </c>
      <c r="B26" s="46" t="s">
        <v>6</v>
      </c>
      <c r="C26" s="46" t="s">
        <v>31</v>
      </c>
      <c r="D26" s="47">
        <v>0</v>
      </c>
      <c r="E26" s="60" t="s">
        <v>52</v>
      </c>
      <c r="F26" s="48"/>
      <c r="G26" s="49">
        <f>(I26+K26+M26+O26+Q26+S26+U26+W26)/7</f>
        <v>6.1428571428571432</v>
      </c>
      <c r="H26" s="50">
        <f>(J26+L26+N26+P26+R26+T26+V26+X26)/5</f>
        <v>500</v>
      </c>
      <c r="I26" s="46">
        <v>0</v>
      </c>
      <c r="J26" s="46">
        <v>0</v>
      </c>
      <c r="K26" s="46">
        <v>8</v>
      </c>
      <c r="L26" s="46">
        <v>1000</v>
      </c>
      <c r="M26" s="46">
        <v>5</v>
      </c>
      <c r="N26" s="46">
        <v>500</v>
      </c>
      <c r="O26" s="46"/>
      <c r="P26" s="46"/>
      <c r="Q26" s="46">
        <v>5</v>
      </c>
      <c r="R26" s="46">
        <v>0</v>
      </c>
      <c r="S26" s="46">
        <v>5</v>
      </c>
      <c r="T26" s="46"/>
      <c r="U26" s="46">
        <v>10</v>
      </c>
      <c r="V26" s="46">
        <v>1000</v>
      </c>
      <c r="W26" s="46">
        <v>10</v>
      </c>
      <c r="X26" s="46"/>
    </row>
    <row r="27" spans="1:24" s="7" customFormat="1" ht="7.5" customHeight="1">
      <c r="A27" s="55"/>
      <c r="B27" s="31"/>
      <c r="C27" s="31"/>
      <c r="D27" s="56"/>
      <c r="E27" s="61"/>
      <c r="F27" s="29"/>
      <c r="G27" s="30"/>
      <c r="H27" s="16"/>
    </row>
    <row r="28" spans="1:24">
      <c r="A28" s="51" t="s">
        <v>1</v>
      </c>
      <c r="B28" s="51" t="s">
        <v>5</v>
      </c>
      <c r="C28" s="51" t="s">
        <v>29</v>
      </c>
      <c r="D28" s="43">
        <v>3000</v>
      </c>
      <c r="E28" s="62" t="s">
        <v>59</v>
      </c>
      <c r="F28" s="52"/>
      <c r="G28" s="53">
        <f>(I28+K28+M28+O28+Q28+S28+U28+W28)/6</f>
        <v>5.166666666666667</v>
      </c>
      <c r="H28" s="54">
        <f>(J28+L28+N28+P28+R28+T28+V28+X28)/7</f>
        <v>2542.8571428571427</v>
      </c>
      <c r="I28" s="51">
        <v>0</v>
      </c>
      <c r="J28" s="51">
        <v>2400</v>
      </c>
      <c r="K28" s="51"/>
      <c r="L28" s="51">
        <v>2900</v>
      </c>
      <c r="M28" s="51">
        <v>6</v>
      </c>
      <c r="N28" s="51">
        <v>2000</v>
      </c>
      <c r="O28" s="51">
        <v>6</v>
      </c>
      <c r="P28" s="51">
        <v>3000</v>
      </c>
      <c r="Q28" s="51">
        <v>7</v>
      </c>
      <c r="R28" s="51">
        <v>3000</v>
      </c>
      <c r="S28" s="51">
        <v>7</v>
      </c>
      <c r="T28" s="51">
        <v>3000</v>
      </c>
      <c r="U28" s="51"/>
      <c r="V28" s="51"/>
      <c r="W28" s="51">
        <v>5</v>
      </c>
      <c r="X28" s="51">
        <v>1500</v>
      </c>
    </row>
    <row r="29" spans="1:24">
      <c r="A29" s="7"/>
      <c r="B29" s="7"/>
      <c r="C29" s="7"/>
      <c r="D29" s="17"/>
      <c r="E29" s="38"/>
      <c r="F29" s="29"/>
      <c r="G29" s="30"/>
      <c r="H29" s="1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12" t="s">
        <v>66</v>
      </c>
    </row>
    <row r="31" spans="1:24">
      <c r="A31" s="63" t="s">
        <v>67</v>
      </c>
    </row>
    <row r="32" spans="1:24">
      <c r="A32" s="5" t="s">
        <v>62</v>
      </c>
    </row>
    <row r="33" spans="1:1">
      <c r="A33" s="5" t="s">
        <v>61</v>
      </c>
    </row>
    <row r="34" spans="1:1">
      <c r="A34" t="s">
        <v>68</v>
      </c>
    </row>
    <row r="35" spans="1:1">
      <c r="A35" s="6" t="s">
        <v>13</v>
      </c>
    </row>
  </sheetData>
  <pageMargins left="1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2019-08-07T16:40:35Z</cp:lastPrinted>
  <dcterms:created xsi:type="dcterms:W3CDTF">2015-06-16T18:12:09Z</dcterms:created>
  <dcterms:modified xsi:type="dcterms:W3CDTF">2019-08-07T16:41:33Z</dcterms:modified>
</cp:coreProperties>
</file>